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H_POFKN\PARBAUDES_GadaParskati_2023\"/>
    </mc:Choice>
  </mc:AlternateContent>
  <xr:revisionPtr revIDLastSave="0" documentId="13_ncr:1_{1D53C2D1-62C9-4767-9545-A3414728C897}" xr6:coauthVersionLast="47" xr6:coauthVersionMax="47" xr10:uidLastSave="{00000000-0000-0000-0000-000000000000}"/>
  <bookViews>
    <workbookView xWindow="-45" yWindow="285" windowWidth="19230" windowHeight="20055" tabRatio="500" xr2:uid="{00000000-000D-0000-FFFF-FFFF00000000}"/>
  </bookViews>
  <sheets>
    <sheet name="Pielikums Nr.1" sheetId="7" r:id="rId1"/>
    <sheet name="Pielikums Nr.2" sheetId="11" r:id="rId2"/>
  </sheets>
  <definedNames>
    <definedName name="_xlnm._FilterDatabase" localSheetId="0" hidden="1">'Pielikums Nr.1'!$B$4:$J$4</definedName>
    <definedName name="_xlnm.Print_Area" localSheetId="0">'Pielikums Nr.1'!$A$1:$J$18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11" l="1"/>
  <c r="J6" i="11"/>
  <c r="D7" i="11"/>
  <c r="J7" i="11" s="1"/>
  <c r="F17" i="11"/>
  <c r="J8" i="11"/>
  <c r="J9" i="11"/>
  <c r="J10" i="11"/>
  <c r="J11" i="11"/>
  <c r="J12" i="11"/>
  <c r="J13" i="11"/>
  <c r="J14" i="11"/>
  <c r="D15" i="11"/>
  <c r="J15" i="11" s="1"/>
  <c r="F15" i="11"/>
  <c r="H15" i="11"/>
  <c r="H17" i="11" s="1"/>
  <c r="C17" i="11"/>
  <c r="H17" i="7"/>
  <c r="I17" i="7" s="1"/>
  <c r="F17" i="7"/>
  <c r="G17" i="7" s="1"/>
  <c r="D17" i="7"/>
  <c r="E17" i="7" s="1"/>
  <c r="C17" i="7"/>
  <c r="E13" i="7"/>
  <c r="G13" i="7"/>
  <c r="I13" i="7"/>
  <c r="J13" i="7"/>
  <c r="H15" i="7"/>
  <c r="D15" i="7"/>
  <c r="J10" i="7"/>
  <c r="I10" i="7"/>
  <c r="G10" i="7"/>
  <c r="E10" i="7"/>
  <c r="J14" i="7"/>
  <c r="I14" i="7"/>
  <c r="G14" i="7"/>
  <c r="E14" i="7"/>
  <c r="J11" i="7"/>
  <c r="I11" i="7"/>
  <c r="G11" i="7"/>
  <c r="E11" i="7"/>
  <c r="I7" i="7"/>
  <c r="G7" i="7"/>
  <c r="D7" i="7"/>
  <c r="J7" i="7" s="1"/>
  <c r="J17" i="7" s="1"/>
  <c r="J5" i="7"/>
  <c r="I5" i="7"/>
  <c r="G5" i="7"/>
  <c r="E5" i="7"/>
  <c r="J6" i="7"/>
  <c r="I6" i="7"/>
  <c r="G6" i="7"/>
  <c r="E6" i="7"/>
  <c r="J8" i="7"/>
  <c r="I8" i="7"/>
  <c r="G8" i="7"/>
  <c r="E8" i="7"/>
  <c r="F15" i="7"/>
  <c r="G15" i="7" s="1"/>
  <c r="J9" i="7"/>
  <c r="I9" i="7"/>
  <c r="G9" i="7"/>
  <c r="E9" i="7"/>
  <c r="J12" i="7"/>
  <c r="I12" i="7"/>
  <c r="G12" i="7"/>
  <c r="E12" i="7"/>
  <c r="J17" i="11" l="1"/>
  <c r="D17" i="11"/>
  <c r="I15" i="7"/>
  <c r="E15" i="7"/>
  <c r="J15" i="7"/>
  <c r="E7" i="7"/>
</calcChain>
</file>

<file path=xl/sharedStrings.xml><?xml version="1.0" encoding="utf-8"?>
<sst xmlns="http://schemas.openxmlformats.org/spreadsheetml/2006/main" count="88" uniqueCount="66">
  <si>
    <t>Nr. p.k.</t>
  </si>
  <si>
    <t>procentuālais izlietojums no saņemtās summas</t>
  </si>
  <si>
    <t xml:space="preserve">procentuālais izlietojums no saņemtās summas
</t>
  </si>
  <si>
    <t>kopā</t>
  </si>
  <si>
    <r>
      <t xml:space="preserve">Saņemtā summa, </t>
    </r>
    <r>
      <rPr>
        <b/>
        <i/>
        <sz val="12"/>
        <rFont val="Times New Roman"/>
        <family val="1"/>
        <charset val="186"/>
      </rPr>
      <t>euro</t>
    </r>
  </si>
  <si>
    <t>Pielikums Nr.1</t>
  </si>
  <si>
    <r>
      <t xml:space="preserve">izlietots biroja un darbinieku uzturēšanai, </t>
    </r>
    <r>
      <rPr>
        <b/>
        <i/>
        <sz val="11"/>
        <rFont val="Times New Roman"/>
        <family val="1"/>
        <charset val="186"/>
      </rPr>
      <t>euro</t>
    </r>
  </si>
  <si>
    <r>
      <t xml:space="preserve">izlietots darbības saturiskai nodrošināšanai (piemēram:semināriem, kongresiem,
konferencēm, pētniecības
darbiem, aptaujām, jauniešu
organizācijas pasākumiem,
konsultācijām ), </t>
    </r>
    <r>
      <rPr>
        <b/>
        <i/>
        <sz val="11"/>
        <rFont val="Times New Roman"/>
        <family val="1"/>
        <charset val="186"/>
      </rPr>
      <t>euro</t>
    </r>
  </si>
  <si>
    <r>
      <t xml:space="preserve">izlietots komunikācijai ar sabiedrību, politiskajai aģitācijai, </t>
    </r>
    <r>
      <rPr>
        <b/>
        <i/>
        <sz val="11"/>
        <rFont val="Times New Roman"/>
        <family val="1"/>
        <charset val="186"/>
      </rPr>
      <t>euro</t>
    </r>
  </si>
  <si>
    <r>
      <t xml:space="preserve">kopā, </t>
    </r>
    <r>
      <rPr>
        <b/>
        <i/>
        <sz val="11"/>
        <rFont val="Times New Roman"/>
        <family val="1"/>
        <charset val="186"/>
      </rPr>
      <t>euro</t>
    </r>
  </si>
  <si>
    <t>Jaunā VIENOTĪBA</t>
  </si>
  <si>
    <t>Politiskās partijas un to apvienības nosaukums</t>
  </si>
  <si>
    <r>
      <t xml:space="preserve">Valsts budžeta finanasējuma izlietojums, </t>
    </r>
    <r>
      <rPr>
        <b/>
        <i/>
        <sz val="12"/>
        <rFont val="Times New Roman"/>
        <family val="1"/>
        <charset val="186"/>
      </rPr>
      <t>euro</t>
    </r>
  </si>
  <si>
    <t>Politisko partiju valsts budžeta finansējuma izlietojuma apreķins sadalījumā pa mērķu grupām 2023. gadā</t>
  </si>
  <si>
    <t>Pielikums Nr.2</t>
  </si>
  <si>
    <r>
      <t xml:space="preserve">Izlietots, </t>
    </r>
    <r>
      <rPr>
        <b/>
        <i/>
        <sz val="12"/>
        <rFont val="Times New Roman"/>
        <family val="1"/>
        <charset val="186"/>
      </rPr>
      <t>euro</t>
    </r>
  </si>
  <si>
    <t>Piemēri izdevumiem ar summām</t>
  </si>
  <si>
    <t>Algas un nodokļi - 172601,31; telpu noma, un komunālie maksājumi, nekustamā īpašuma nodoklis- 16035,68; sakaru izdevumi - 1045,99; pamatlīdzekļu iegāde - 1901,26; revidenta pakalpojumi - 3000; citi izdevumi - 973,18 (telpu apsardzes pakalpojumi - 183,84; datorprogrammas licence - 150; administrācijas izdevumi - 444; elektrība - 108,84; bankas komisijas nauda - 86,50)</t>
  </si>
  <si>
    <t>Telpu noma un tehniskais nodrošinājums partijas kongresam - 12533,68; telpu noma semināriem un tikšanās ar iedzīvotājiem (21 gadījums) un tehniskais nodrošinājums  - 15257,10;  samaksa par juridisko palīdzību -10800; maksājumi fiziskai personai par semināra materiālu sagatavošanu, prezentēšanu , semināru vadīšanu - 9900; pētījumi - 9808,28;  biedru nauda Eiropas partijā - 6940; samaksa fiziskai personai par tiešraižu filmēšanu un translācijas tehniskais nodrošinājums partijas rīkotājā pasākumā iedzīvotājiem, sniedzot konsultācijas - 1610</t>
  </si>
  <si>
    <t>Reklāmas izgatavošana un izvietošana radio, intervijas, tiešraides - 38942,64; raksti, intervijas tiešraides internetā un presē - 28740,69; video materiālu filmēšana, montēšana, titrēšana - 28140; reklāma internetā - rakstu, interviju, tiešraižu, audio video materiālu izveide un translēšana - 26680,50; rakstu sagatavošana partijas biedriem publicēšanai - 17637,32;  interviju, rakstu, reklāmu izvietošana presē - 13949,71; avansa maksājumi par reklāmas izvietošanu radio -  12826,02; avansa maksājumi par reklāmas materiālu izgatavošanu - 8160,89; reklāmas bukletu, skrejlapu, nozīmīšu izgatavošana - 8444,59; sagatavoto rakstu tulkošana - 5751,26;  priekšvēlēšanu aģitācijas plānošana un organizēšana - 2880; audio sludinājumu izgatavošana - 1050; reklāmas baneru izgatavošana sociālajiem tīkliem - 657</t>
  </si>
  <si>
    <t>Algas un nodokļi - 86072,41; dažādi pakalpojumi un preces - 94506,39 (piem. telpu noma un apsardze, komunālie- 54401,28; pamatlīdzekļi- 11176,09; kartridžu uzpilde, piegādes izdevumi - 9206,47, nozīmītes, taimeri, vizītkartes - 4575,30; kalendāri partijas biedriem - 7199,55; revidenta pakalpojumi - 2420;  kanceles preces- 2101,04; video sistēmas uzstādīšana- 1626,66; juridiskie pakalpojumi- 1500; grāmatvedības programmas izdevumi - 300);  bankas pakalpojumi - 73</t>
  </si>
  <si>
    <t>Prezentācijas un reklāmas materiāli - 9952,25; transporta pakalpojumi - 4950; konferences un semināru izdevumi - 3084,99;  telpu nomas pakalpojumi - 2637,50; dažādas konsultācijas - 1800;  papīra maisi - 997,04; ēdieni līdzpaņemšanai - 996; polo krekli - 956,43;  kafijas pauzes- 510</t>
  </si>
  <si>
    <t>Reklāmas materiālu izveidošana - 214183,26; reklāmas materiāli avīzē, internetā, radio- 20613,53; Saeimas video reklāma un translācija- 6075; drukātā reklāma- 3775,20;  T krekli ar apdruku - 893,62; video materiāla izveidošana - 355, audio izgatavošana- 200</t>
  </si>
  <si>
    <t>Algas un nodokļi -123331,14; grāmatvedības pakalpojumi un revidenta pakalpojumi - 16698, telpu noma un komunālie maksājumi - 26638; sakaru pakalpojumi - 2115;  citi - 936</t>
  </si>
  <si>
    <t>Stratēģijas, zīmola dizaina izstrāde -59979; telpu pasākumiem un tehniskais nodrošinājums -7462; aviobiļetes - 4971, citi - 4319, seminārs korporatīvā komunikācija -3750,  pētījumi, monitorings-3709; dalības maksa festivālā LAMPA -1815</t>
  </si>
  <si>
    <t>Reklāma internetā-12500; autoratlīdzība(video, raksti)-8805; telpu noma - 5778; aģitācijas pakalpojumi - 5451; reklāma laikrakstos - 4917, tīmekļvietnes, e-pasta uzturēsana - 1336, citi - 238</t>
  </si>
  <si>
    <r>
      <t xml:space="preserve">PLI: </t>
    </r>
    <r>
      <rPr>
        <sz val="12"/>
        <rFont val="Times New Roman"/>
        <family val="1"/>
        <charset val="186"/>
      </rPr>
      <t>Grāmatvedības pakalpojumi – 7986; revīzijas pakalpojumi – 605; algas un nodokļi – 351; citi pakalpojumi – 121.</t>
    </r>
    <r>
      <rPr>
        <b/>
        <sz val="12"/>
        <rFont val="Times New Roman"/>
        <family val="1"/>
        <charset val="186"/>
      </rPr>
      <t xml:space="preserve"> Kustība Par!</t>
    </r>
    <r>
      <rPr>
        <sz val="12"/>
        <rFont val="Times New Roman"/>
        <family val="1"/>
        <charset val="186"/>
      </rPr>
      <t xml:space="preserve">: algas un nodokļi - 41077; telpas -7841. </t>
    </r>
    <r>
      <rPr>
        <b/>
        <sz val="12"/>
        <color rgb="FF000000"/>
        <rFont val="Times New Roman"/>
        <family val="1"/>
        <charset val="186"/>
      </rPr>
      <t>Latvijas attīstībai</t>
    </r>
    <r>
      <rPr>
        <sz val="12"/>
        <color rgb="FF000000"/>
        <rFont val="Times New Roman"/>
        <family val="1"/>
        <charset val="186"/>
      </rPr>
      <t xml:space="preserve">: telpu noma un komunālie izdevumi – 17978; algas un nodokļi - 13923; grāmatvedības pakalpojumi – 10527; citi pakalpojumi – 2675; juridiskie pakalpojumi - 1633.  </t>
    </r>
    <r>
      <rPr>
        <b/>
        <sz val="12"/>
        <color rgb="FF000000"/>
        <rFont val="Times New Roman"/>
        <family val="1"/>
        <charset val="186"/>
      </rPr>
      <t>Izaugsme:</t>
    </r>
    <r>
      <rPr>
        <sz val="12"/>
        <color rgb="FF000000"/>
        <rFont val="Times New Roman"/>
        <family val="1"/>
        <charset val="186"/>
      </rPr>
      <t xml:space="preserve"> pamatlīdzekļu iegāde – 2857; algas un nodokļi - 1551; grāmatvedības pakalpojumi – 1268; citi pakalpojumi  – 795; kancelejas preces  – 629; datorprogrammas – 591</t>
    </r>
  </si>
  <si>
    <r>
      <t xml:space="preserve">PLI: </t>
    </r>
    <r>
      <rPr>
        <sz val="12"/>
        <rFont val="Times New Roman"/>
        <family val="1"/>
        <charset val="186"/>
      </rPr>
      <t>0.</t>
    </r>
    <r>
      <rPr>
        <b/>
        <sz val="12"/>
        <rFont val="Times New Roman"/>
        <family val="1"/>
        <charset val="186"/>
      </rPr>
      <t xml:space="preserve"> Kustība Par! </t>
    </r>
    <r>
      <rPr>
        <sz val="12"/>
        <rFont val="Times New Roman"/>
        <family val="1"/>
        <charset val="186"/>
      </rPr>
      <t xml:space="preserve"> stratēģiskā analīze - 6052; daības maksa Bratislavā - 5300; </t>
    </r>
    <r>
      <rPr>
        <sz val="12"/>
        <color rgb="FF000000"/>
        <rFont val="Times New Roman"/>
        <family val="1"/>
        <charset val="186"/>
      </rPr>
      <t>pētījumi – 3068; fotogrāfa pakalpojumi – 1000; ēdināšanas pakalpojumi – 700</t>
    </r>
    <r>
      <rPr>
        <b/>
        <sz val="12"/>
        <color rgb="FF000000"/>
        <rFont val="Times New Roman"/>
        <family val="1"/>
        <charset val="186"/>
      </rPr>
      <t xml:space="preserve">; </t>
    </r>
    <r>
      <rPr>
        <sz val="12"/>
        <color rgb="FF000000"/>
        <rFont val="Times New Roman"/>
        <family val="1"/>
        <charset val="186"/>
      </rPr>
      <t>citi pakalpojumi  – 171</t>
    </r>
    <r>
      <rPr>
        <b/>
        <sz val="12"/>
        <color rgb="FF000000"/>
        <rFont val="Times New Roman"/>
        <family val="1"/>
        <charset val="186"/>
      </rPr>
      <t xml:space="preserve">. Latvijas attīstībai: </t>
    </r>
    <r>
      <rPr>
        <sz val="12"/>
        <color rgb="FF000000"/>
        <rFont val="Times New Roman"/>
        <family val="1"/>
        <charset val="186"/>
      </rPr>
      <t>kongresa izmaksas -8825; jauniešu nod.kopsapulce – 3150, ēdinašanas pakalpojumi – 1293, citi pakalpojumi  – 917, Riga pride dalības izmaksas - 250;</t>
    </r>
    <r>
      <rPr>
        <b/>
        <sz val="12"/>
        <color rgb="FF000000"/>
        <rFont val="Times New Roman"/>
        <family val="1"/>
        <charset val="186"/>
      </rPr>
      <t xml:space="preserve"> Iz</t>
    </r>
    <r>
      <rPr>
        <sz val="12"/>
        <color rgb="FF000000"/>
        <rFont val="Times New Roman"/>
        <family val="1"/>
        <charset val="186"/>
      </rPr>
      <t>a</t>
    </r>
    <r>
      <rPr>
        <b/>
        <sz val="12"/>
        <color rgb="FF000000"/>
        <rFont val="Times New Roman"/>
        <family val="1"/>
        <charset val="186"/>
      </rPr>
      <t xml:space="preserve">ugsme: </t>
    </r>
    <r>
      <rPr>
        <sz val="12"/>
        <color rgb="FF000000"/>
        <rFont val="Times New Roman"/>
        <family val="1"/>
        <charset val="186"/>
      </rPr>
      <t>telpu noma pasākumiem – 175</t>
    </r>
    <r>
      <rPr>
        <b/>
        <sz val="12"/>
        <color rgb="FF000000"/>
        <rFont val="Times New Roman"/>
        <family val="1"/>
        <charset val="186"/>
      </rPr>
      <t xml:space="preserve">          </t>
    </r>
  </si>
  <si>
    <r>
      <t xml:space="preserve"> </t>
    </r>
    <r>
      <rPr>
        <b/>
        <sz val="12"/>
        <color rgb="FF000000"/>
        <rFont val="Times New Roman"/>
        <family val="1"/>
        <charset val="186"/>
      </rPr>
      <t>PLI:</t>
    </r>
    <r>
      <rPr>
        <sz val="12"/>
        <color rgb="FF000000"/>
        <rFont val="Times New Roman"/>
        <family val="1"/>
        <charset val="186"/>
      </rPr>
      <t xml:space="preserve"> Reklāmas kampaņas organizācija, plānošana un veidošana- 145028.</t>
    </r>
    <r>
      <rPr>
        <b/>
        <sz val="12"/>
        <color rgb="FF000000"/>
        <rFont val="Times New Roman"/>
        <family val="1"/>
        <charset val="186"/>
      </rPr>
      <t xml:space="preserve"> Kustība Par!</t>
    </r>
    <r>
      <rPr>
        <sz val="12"/>
        <color rgb="FF000000"/>
        <rFont val="Times New Roman"/>
        <family val="1"/>
        <charset val="186"/>
      </rPr>
      <t xml:space="preserve">: 0. </t>
    </r>
    <r>
      <rPr>
        <b/>
        <sz val="12"/>
        <color rgb="FF000000"/>
        <rFont val="Times New Roman"/>
        <family val="1"/>
        <charset val="186"/>
      </rPr>
      <t>Latvijas attīstībai</t>
    </r>
    <r>
      <rPr>
        <sz val="12"/>
        <color rgb="FF000000"/>
        <rFont val="Times New Roman"/>
        <family val="1"/>
        <charset val="186"/>
      </rPr>
      <t xml:space="preserve">: reklāma internetā – 119, reklāma laikrakstā – 119, citi - 101.  </t>
    </r>
    <r>
      <rPr>
        <b/>
        <sz val="12"/>
        <color rgb="FF000000"/>
        <rFont val="Times New Roman"/>
        <family val="1"/>
        <charset val="186"/>
      </rPr>
      <t>Izaugsme</t>
    </r>
    <r>
      <rPr>
        <sz val="12"/>
        <color rgb="FF000000"/>
        <rFont val="Times New Roman"/>
        <family val="1"/>
        <charset val="186"/>
      </rPr>
      <t>: 0</t>
    </r>
  </si>
  <si>
    <t>Algas un nodokļi - 100919,62; telpu noma un komunālie maksājumi- 44660,63; sociālo tīklu uzturēšana- 13091,53; sakaru un interneta pakalpojumi - 4589,82;  juridiskie pakalpojumi - 1200; lāzerprintera iegāde - 361,76; bankas komisija - 188,60; citi biroja izdevumi 6924,30</t>
  </si>
  <si>
    <t>Telpu nomas un ēdināšana, ziedu dekorācijas, apsardze un citi - 71326,83; dažādi citi pak. - 22069,05 (piem.SKDS- 21681,50); autoratlīdzības pak. (video filmēšana, montāža)- 5570; monitorings LETA-4646,40;  nozīmītes, ūdens pudeles, NA druka un to pakalpojumi - 2864,88;  ziedu iegādes- 191,60</t>
  </si>
  <si>
    <t xml:space="preserve">Reklāmas pakalpojumi (prese, žurnāli, radio) - 47001,17; drukas pakalpojumi - 779,24  </t>
  </si>
  <si>
    <r>
      <rPr>
        <b/>
        <sz val="12"/>
        <rFont val="Times New Roman"/>
        <family val="1"/>
        <charset val="186"/>
      </rPr>
      <t>Zaļo un Zemnieku Savienība (</t>
    </r>
    <r>
      <rPr>
        <sz val="12"/>
        <rFont val="Times New Roman"/>
        <family val="1"/>
        <charset val="186"/>
      </rPr>
      <t>algas un nodokļi - 203577,95; telpu noma- 21659,4; grāmatvedības pakalpojumi - 24852; biroja studijas iekārtošana - 13582,20; advokāta pakalpojumi - 4760,00; DEKO aizkaru iegāde- 2938,59, juridiskie pakalpojumi - 2800,00;   revidenta pakalpojumi - 1936,00; koka listes studijai - 1656,73; kancelejas preces - 480,51; interneta nodrošināšna- 211,75.</t>
    </r>
    <r>
      <rPr>
        <b/>
        <sz val="12"/>
        <rFont val="Times New Roman"/>
        <family val="1"/>
        <charset val="186"/>
      </rPr>
      <t xml:space="preserve"> Latvijas zemnieku savienība </t>
    </r>
    <r>
      <rPr>
        <sz val="12"/>
        <rFont val="Times New Roman"/>
        <family val="1"/>
        <charset val="186"/>
      </rPr>
      <t xml:space="preserve">(algas un nodokļi - 4773,78; grāmatvedība- 2280,85;  pamatlīdzekļu iegādes 2043,94;  valdes sēdes ēdināšana- 856,07; telpu nomas - 431,97; kopēšana - 262,4; sakaru pakalpojumi - 203,95, citi izdevumi (ūdens, kanceleja) -  665,38).  </t>
    </r>
    <r>
      <rPr>
        <b/>
        <sz val="12"/>
        <rFont val="Times New Roman"/>
        <family val="1"/>
        <charset val="186"/>
      </rPr>
      <t>Latvijas sociāldemokrātiskā strādnieku partija (</t>
    </r>
    <r>
      <rPr>
        <sz val="12"/>
        <rFont val="Times New Roman"/>
        <family val="1"/>
        <charset val="186"/>
      </rPr>
      <t>telpu noma - 4561,07; bankas pakalpojumi - 66,16; sakaru pakalpojumi - 25,31)</t>
    </r>
  </si>
  <si>
    <r>
      <rPr>
        <b/>
        <sz val="12"/>
        <rFont val="Times New Roman"/>
        <family val="1"/>
        <charset val="186"/>
      </rPr>
      <t>Zaļo un Zemnieku Savienība</t>
    </r>
    <r>
      <rPr>
        <sz val="12"/>
        <rFont val="Times New Roman"/>
        <family val="1"/>
        <charset val="186"/>
      </rPr>
      <t xml:space="preserve">:  SKDS - 20791,07; telpu nomas pakalpojumi- 3649,07; dažāda veida konsultācijas, mācības -  3601,50;  komandējuma izdevumi- 1121,65;  konferences, semināru izdevumi - 1037,82; kafijas pauzes- 495; transporta pak.- 325;  prezentāciju izstrāde -363, ielūgumu druka - 145,20. </t>
    </r>
    <r>
      <rPr>
        <b/>
        <sz val="12"/>
        <rFont val="Times New Roman"/>
        <family val="1"/>
        <charset val="186"/>
      </rPr>
      <t xml:space="preserve"> Latvijas zemnieku savienība</t>
    </r>
    <r>
      <rPr>
        <sz val="12"/>
        <rFont val="Times New Roman"/>
        <family val="1"/>
        <charset val="186"/>
      </rPr>
      <t>: ēdināšana, kafijas pauze- 9357,15; konferences apkalpošana un inventāra noma- 2184,05; telpu nomas pakalpojumi - 7736,73,  lekciju sagatavošana- 1100; fotogrāfa pakalpojumi - 863; transporta pakalpojumi - 350,90, ziedu pušķi kongresam- 350</t>
    </r>
  </si>
  <si>
    <r>
      <rPr>
        <b/>
        <sz val="12"/>
        <color theme="1"/>
        <rFont val="Times New Roman"/>
        <family val="1"/>
        <charset val="186"/>
      </rPr>
      <t>Zaļo un Zemnieku Savienība kopā:</t>
    </r>
    <r>
      <rPr>
        <sz val="12"/>
        <color theme="1"/>
        <rFont val="Times New Roman"/>
        <family val="1"/>
        <charset val="186"/>
      </rPr>
      <t xml:space="preserve"> aģentūras darbs- 33275,96; fizisko personu pak. (soc tīklos)-  28026,87; video izstrāde, apstrāde, publikācija - 24321,60;  interneta vietnes sagatavošana - 7119,86; reklāmas avīzes -  5190,97; matateriāli , gravējumi - 4485,15;  telpu noma, kafijas pauzes- 3516,19; reklāma internetā - 1053,72; drukas pakalpojumi - 981,01; konfektes - 305,90,  transporta pakalpojumi - 181,50.  </t>
    </r>
    <r>
      <rPr>
        <b/>
        <sz val="12"/>
        <color theme="1"/>
        <rFont val="Times New Roman"/>
        <family val="1"/>
        <charset val="186"/>
      </rPr>
      <t>Latvijas zemnieku savienība</t>
    </r>
    <r>
      <rPr>
        <sz val="12"/>
        <color theme="1"/>
        <rFont val="Times New Roman"/>
        <family val="1"/>
        <charset val="186"/>
      </rPr>
      <t>: mandātu druka - 785,29; pildspalvas ar gravējumu- 417,45;  publikācijas (līdzjūtības) - 36,30; nomas pakalpojumi  par telpām - 202</t>
    </r>
  </si>
  <si>
    <t xml:space="preserve">Jaunā VIENOTĪBA (PPA) </t>
  </si>
  <si>
    <r>
      <rPr>
        <b/>
        <sz val="12"/>
        <rFont val="Times New Roman"/>
        <family val="1"/>
        <charset val="186"/>
      </rPr>
      <t xml:space="preserve">Jaunā VIENOTĪBA: </t>
    </r>
    <r>
      <rPr>
        <sz val="12"/>
        <rFont val="Times New Roman"/>
        <family val="1"/>
        <charset val="186"/>
      </rPr>
      <t xml:space="preserve">Grāmatvedības pakalpojumi - 21723,12; algas un nodokļi - 159028,44; biroja telpu noma un komunālie - 54812,59; juridiskie pakalpojumi - 20682,75; sakaru pakalpojumi un mājas lapas uzturēšanas maksa - 2732,25;  Ziemassvētku kartīšu meistarklase - 1834,36 revidenta pakalpojumi - 1089; biroja izdevumi 3500,83;  programmatūras - 2523,75; pamatlīdzekļu iegāde - 2498,39. </t>
    </r>
    <r>
      <rPr>
        <b/>
        <sz val="12"/>
        <rFont val="Times New Roman"/>
        <family val="1"/>
        <charset val="186"/>
      </rPr>
      <t>VIENOTĪBA</t>
    </r>
    <r>
      <rPr>
        <sz val="12"/>
        <rFont val="Times New Roman"/>
        <family val="1"/>
        <charset val="186"/>
      </rPr>
      <t xml:space="preserve">: algas un algas nodokļi - 66762,79; grāmatvedības pakalpojumi un zvērināta revidenta pakalpojumi - 4232,68; sakaru izdevumi, mājas lapas uzturēšana, domēna maksa, e-pasta maksa, servera abonēšana - 3079,12; citi - 200,61.  </t>
    </r>
    <r>
      <rPr>
        <b/>
        <sz val="12"/>
        <rFont val="Times New Roman"/>
        <family val="1"/>
        <charset val="186"/>
      </rPr>
      <t xml:space="preserve">Tukuma pilsētai un novadam: </t>
    </r>
    <r>
      <rPr>
        <sz val="12"/>
        <rFont val="Times New Roman"/>
        <family val="1"/>
        <charset val="186"/>
      </rPr>
      <t xml:space="preserve">mājas lapas uzturēšana, hostings, sociālo tīklu uzturēšana - 1800; citi - 56,20. </t>
    </r>
    <r>
      <rPr>
        <b/>
        <sz val="12"/>
        <rFont val="Times New Roman"/>
        <family val="1"/>
        <charset val="186"/>
      </rPr>
      <t xml:space="preserve">Jēkabpils reģionālā partija: </t>
    </r>
    <r>
      <rPr>
        <sz val="12"/>
        <rFont val="Times New Roman"/>
        <family val="1"/>
        <charset val="186"/>
      </rPr>
      <t>grāmatvedības pakalpojumi 611,05; saimnieciskie izdevumi - 422,84; sakaru izdevumi - 43,07</t>
    </r>
  </si>
  <si>
    <r>
      <rPr>
        <b/>
        <sz val="12"/>
        <rFont val="Times New Roman"/>
        <family val="1"/>
        <charset val="186"/>
      </rPr>
      <t xml:space="preserve">Jaunā VIENOTĪBA: </t>
    </r>
    <r>
      <rPr>
        <sz val="12"/>
        <rFont val="Times New Roman"/>
        <family val="1"/>
        <charset val="186"/>
      </rPr>
      <t xml:space="preserve">Sociālo tīklu video veidošana, titrēšana, tehniskais nodrošinājums ik mēneša pakalpijums - 37638,88; kvantitātes pētījumi - 35961,20; telpu noma apvienības biedru pasākumam - 3630; biedru saliedēšanas pasākuma organziēšana un tehniskais nodrošinājums - 6420,88; ēdināšanas nodrošināšana  apvienības saliedēšanas pasākumā - 11658,35; telpu noma un tehniskais nodrošinājums( tikšanās ar iedzīvotājiem un biedriem)- 2851,27; kafijas paužu nodrošinājums izglītojošos pasākumos - 2030,26; mediju treniņš - 605; tehniskie izdevumi, kas saistīti ar dalību sarunu festivālā "LAMPA" - 1258,32. </t>
    </r>
    <r>
      <rPr>
        <b/>
        <sz val="12"/>
        <rFont val="Times New Roman"/>
        <family val="1"/>
        <charset val="186"/>
      </rPr>
      <t>VIENOTĪBA:</t>
    </r>
    <r>
      <rPr>
        <sz val="12"/>
        <rFont val="Times New Roman"/>
        <family val="1"/>
        <charset val="186"/>
      </rPr>
      <t xml:space="preserve"> biedru naudas Eiropas partijai - 54506; ēdināšanas pakalpojumi - 10792,46 (2022.gada kongresam, 2023.gada kongresam, kafijas pauzes partijas rīkotajos pasākumos iedzīvotājiem); pētnieciskioe darbi - 10715,23; telpu noma 2023.gada kongresam - 9093,20; skatuves iekārtošana, dizains (kongresam) - 4111,34; videotiešraides, gaismas, skaņas nodrošināšana (kongresam), foto pakalpojumi - 3833,63; aģentūras darbs (kongresa organizēšana) - 19540,25; platformas izmantošana kongresā - 3630; telpu noma un tehniskais nodrošinājums partijas rīkotajos pasākumos reģionos - 829,03;  materiālu sagatavošana (kongresam) - 513,39. </t>
    </r>
    <r>
      <rPr>
        <b/>
        <sz val="12"/>
        <rFont val="Times New Roman"/>
        <family val="1"/>
        <charset val="186"/>
      </rPr>
      <t xml:space="preserve">Kuldīgas novadam: </t>
    </r>
    <r>
      <rPr>
        <sz val="12"/>
        <rFont val="Times New Roman"/>
        <family val="1"/>
        <charset val="186"/>
      </rPr>
      <t xml:space="preserve">autoratlīdzības un nodokļi (par informācijas sagatavošanu un ievietošanu mājas lapā un sociālajos tīklos, partijas vizuālās identitātes satura prezentācijas izvietošana biedru sapulcei) - 1100; ēdināšanas pakalpojumi biedru kopsapulcē - 700. </t>
    </r>
    <r>
      <rPr>
        <b/>
        <sz val="12"/>
        <rFont val="Times New Roman"/>
        <family val="1"/>
        <charset val="186"/>
      </rPr>
      <t xml:space="preserve">Tukuma pilsētai un novadam: </t>
    </r>
    <r>
      <rPr>
        <sz val="12"/>
        <rFont val="Times New Roman"/>
        <family val="1"/>
        <charset val="186"/>
      </rPr>
      <t xml:space="preserve">telpu noma partijas biedru pasākumiem - 441,65. </t>
    </r>
    <r>
      <rPr>
        <b/>
        <sz val="12"/>
        <rFont val="Times New Roman"/>
        <family val="1"/>
        <charset val="186"/>
      </rPr>
      <t xml:space="preserve">Jēkabpils reģionālā partija: </t>
    </r>
    <r>
      <rPr>
        <sz val="12"/>
        <rFont val="Times New Roman"/>
        <family val="1"/>
        <charset val="186"/>
      </rPr>
      <t>telpu noma partijas pasākumu rīkošanai - 400</t>
    </r>
  </si>
  <si>
    <r>
      <rPr>
        <b/>
        <sz val="12"/>
        <rFont val="Times New Roman"/>
        <family val="1"/>
        <charset val="186"/>
      </rPr>
      <t xml:space="preserve">Jaunā VIENOTĪBA: </t>
    </r>
    <r>
      <rPr>
        <sz val="12"/>
        <rFont val="Times New Roman"/>
        <family val="1"/>
        <charset val="186"/>
      </rPr>
      <t xml:space="preserve">Priekšvēlēšanu aģitācijas izdevumi - 201578,90; dalības maksa festivālā LAMPA - 1815; politiskā reklāma -1078,12. </t>
    </r>
    <r>
      <rPr>
        <b/>
        <sz val="12"/>
        <rFont val="Times New Roman"/>
        <family val="1"/>
        <charset val="186"/>
      </rPr>
      <t xml:space="preserve">Tukuma pilsētai un novadam: </t>
    </r>
    <r>
      <rPr>
        <sz val="12"/>
        <rFont val="Times New Roman"/>
        <family val="1"/>
        <charset val="186"/>
      </rPr>
      <t xml:space="preserve">reklāma - Ziemassvētku apsveikuma izvietošana laikrakstos - 348,48; </t>
    </r>
    <r>
      <rPr>
        <b/>
        <sz val="12"/>
        <rFont val="Times New Roman"/>
        <family val="1"/>
        <charset val="186"/>
      </rPr>
      <t xml:space="preserve">Jēkabpils reģionālā partija: </t>
    </r>
    <r>
      <rPr>
        <sz val="12"/>
        <rFont val="Times New Roman"/>
        <family val="1"/>
        <charset val="186"/>
      </rPr>
      <t>reklāma un Ziemassvētku apsveikums laikrakstos - 242,64</t>
    </r>
  </si>
  <si>
    <r>
      <rPr>
        <b/>
        <sz val="12"/>
        <rFont val="Times New Roman"/>
        <family val="1"/>
        <charset val="186"/>
      </rPr>
      <t xml:space="preserve">APVIENOTAIS SARAKSTS : </t>
    </r>
    <r>
      <rPr>
        <sz val="12"/>
        <rFont val="Times New Roman"/>
        <family val="1"/>
        <charset val="186"/>
      </rPr>
      <t xml:space="preserve">algas un nodokļi - 51934,18; grāmatvedības pakalpojumi - 5200; revidenta pakalpojumi - 1452; poligrāfijas materiāli - 3477; pārcelšanās un citi pakalpojumi 745,77; mājas lapas programmēšana - 600;  naudas sods - 400. </t>
    </r>
    <r>
      <rPr>
        <b/>
        <sz val="12"/>
        <rFont val="Times New Roman"/>
        <family val="1"/>
        <charset val="186"/>
      </rPr>
      <t>Latvijas Zaļā partija:</t>
    </r>
    <r>
      <rPr>
        <sz val="12"/>
        <rFont val="Times New Roman"/>
        <family val="1"/>
        <charset val="186"/>
      </rPr>
      <t xml:space="preserve"> grāmatvedības pakalpojumi - 4200; domēna vārda iegāde, nodokļi, lietošana - 1965,27; zvērināts revidents 1452; biroja telpu noma - 429,96; bankas komisija - 76,35; drukātie materiāli - 36,30. </t>
    </r>
    <r>
      <rPr>
        <b/>
        <sz val="12"/>
        <rFont val="Times New Roman"/>
        <family val="1"/>
        <charset val="186"/>
      </rPr>
      <t xml:space="preserve">Latvijas Reģionu Apvienība: </t>
    </r>
    <r>
      <rPr>
        <sz val="12"/>
        <rFont val="Times New Roman"/>
        <family val="1"/>
        <charset val="186"/>
      </rPr>
      <t>algas un nodokļi - 28152,77; telpu noma un komunālie maksājumi - 10712,94;  grāmatvedības pakalpojumi - 3850; ziņu abonēšana - 3150; tehnikas iegāde - 1361,45;  kancelejas un citi izdevumi -1231,35 sakaru un interneta izmaksas - 961,96; zvērināts revidents - 726</t>
    </r>
  </si>
  <si>
    <t>Algas un nodokļi - 92620,51; telpu noma un komunālie maksājumi - 32820,46; grāmatvedības pakalpojumi 4620; revidenta pakalpojumi- 2541; interneta pakalpojumi - 1568,06;  kancelejas preces un citi - 510,15</t>
  </si>
  <si>
    <t xml:space="preserve"> Juridiskie pakalpojumi - 26620; mediju monitorings - 5962,88; krūzes, lietussargi, krekli - 11339,40; pasākumu telpas, tehnika - 11126,50; kafijas pauzes - 10990;  pasākumu materiāli un citi - 1918,11; pasākumu foto - 363; ziedi - 264,99; pasākumu organizēšana -110</t>
  </si>
  <si>
    <t>Aģitācijas izdevumi - 29195,98; radio reklāma - 21456,50; vides reklāma - 3630</t>
  </si>
  <si>
    <t>Algas un  nodokļi- 24833,57; telpu noma un īre - 4807,23; grāmatvedības pakalpojumi - 3990,14; pamatlīdzekļu iegāde - 1851,46; revidenta pakalpojumi- 1815; interneta un domēna samaksa - 899,76, bankas komisija, samaksa UR- 241,08</t>
  </si>
  <si>
    <t>Konsultācijas - 37401,10; kongresa rīkošanas izdevumi - 9593,01; citi izdevumi (krekli, zoom) - 3680,79; semināru rīkošanas izdevumi - 2970,80</t>
  </si>
  <si>
    <t>Politiskās aģitācijas izdevumi - 48067,26   reklāmas paneļi, materiāli, to izgatavošana- 9443,36; reklāma internetā - 8395,90</t>
  </si>
  <si>
    <t>Algas un  nodokļi - 6200; telpu noma un komunālie maksājumie - 5197; biroja saimniecības preces - 3522; grāmatvedības un revidenta pakalpojumi -2796; citi izdevumi- 2515; pamatlīdzekļu iegāde – 1899</t>
  </si>
  <si>
    <t>Vizuālie materiālu izgatavošana piketam, sociālo tīklu paziņojumi – 6360; telpas konferencēm, aprīkojums-2901; aviobiļetes – 1653; konferenču kafijas pauzes-1622; citi pakalpojumi - 1251; pētījumi SKDS-1076; pikets apsardze – 968</t>
  </si>
  <si>
    <t>Reklāma laikrakstos-13713; Reklāma radio-12151; reprezentācijas priekšmeti - 18165; tiešraides, video izgatavošana, skaņas apstrādes pakalpojumi – 4750; citi - 1335, reklāma vidē-1115</t>
  </si>
  <si>
    <t xml:space="preserve">Algas un nodokļi - 110 186,85;  preces un pakalpojumi 35725,85 (telpu noma - 13841, grāmatvedības pakalpojumi - 4477, interneta izstrāde - 4114, pamatlīdzekļu iegāde -  5820,11, revidenta pakalpojumi - 3025,  sakaru pakalpojumi - 772,81,   telpu paklāji - 163,46, biroja uzkopšana - 2082,89; citi ofisa izdevumi  - 1429,58) +  bankas komisija - 308,86;  samaksa UR - 24,19 </t>
  </si>
  <si>
    <t>Autoaratlīdzības pakalpojumi - 534,56 (piemēram, video izgatavošana); analītika, monitorings - 1815; preces un pakalpojumi  - 39748,56  (SKDS aptaujas - 8359,47, konsultācijas - 5450, diskusiju nodrošināšana, zoom nodrošinašana, komandas pasākumu nodrošināšana (t.sk.Drag performance) - 5570,84, telpu noma kongresam un ēdināsana - 11214,28, citas telpu nomas izmaksas ar ēdināšanu - 6476,29, citi pakalpojumi - 2677,68)</t>
  </si>
  <si>
    <t>Autoratlīdzība ( filmēšana, izstrāde, apstrade) - 2153,93; pakalpojumu preces - 54324,27 ( videoizstrāde, tehniskie uzlabojumi - 12814,49, mākslīgā intelekta rīks - 1855,66, IT pakalpojumi - 16439,78, maksājums Lampā - 1815, telpu nomas pakalpojumi Skapī - 4844,84 , citas telpu nomas pakalpojumi - 1677,11, dalība maksa par Eiropā 3728,3,  krekli, uzlīmes - 1905,64, reklāmas materiālu izgatavošana - 7984,43, citi pakalpojumi - 1259,02)</t>
  </si>
  <si>
    <t>Politisko partiju valsts budžeta finansējuma izlietojuma sadalījumā pa mērķu grupām 2023. gadā skaidrojums</t>
  </si>
  <si>
    <t>Zaļo un Zemnieku savienība</t>
  </si>
  <si>
    <t xml:space="preserve">APVIENOTAIS SARAKSTS - Latvijas Zaļā partija, Latvijas Reģionu Apvienība, Liepājas partija </t>
  </si>
  <si>
    <t>Nacionālā apvienība "Visu Latvijai!"-"Tēvzemei un Brīvībai/LNNK"</t>
  </si>
  <si>
    <t xml:space="preserve">PROGRESĪVIE </t>
  </si>
  <si>
    <t>LATVIJA PIRMAJĀ VIETĀ</t>
  </si>
  <si>
    <t xml:space="preserve">"Saskaņa" sociāldemokrātiskā partija </t>
  </si>
  <si>
    <t>PLI</t>
  </si>
  <si>
    <t>"Platforma 21"</t>
  </si>
  <si>
    <t>"Stabilitātei!" Politiskā partija</t>
  </si>
  <si>
    <t xml:space="preserve">JKP Jaunā konservatīvā partija </t>
  </si>
  <si>
    <t>SUVERĒNĀ VARA</t>
  </si>
  <si>
    <r>
      <rPr>
        <b/>
        <sz val="12"/>
        <rFont val="Times New Roman"/>
        <family val="1"/>
        <charset val="186"/>
      </rPr>
      <t>APVIENOTAIS SARAKSTS:</t>
    </r>
    <r>
      <rPr>
        <sz val="12"/>
        <rFont val="Times New Roman"/>
        <family val="1"/>
        <charset val="186"/>
      </rPr>
      <t xml:space="preserve"> Viesnīcu pakalpojumi pasākumiem - 8703,60;  telpu noma pasākumiem - 4251,63; tehnikas, tribīnes noma, apskaņošana - 3374,34;  pasākuma organizēšana - 1935,56; autobusa noma pasākumiem - 1393,92;   drukas materiāli, krekli, nozīmītes, krūzes - 1823,41; kafijas pauzes pasākumos - 2473,91; uzkodu galds, pusdienas pasākumos - 2789,79; SKDS un Norstat aptaujas - 9283,18; ziedi pasākumiem - 560,23; foto pakalpojumi - 508,20; video pakalpojumi - 485. </t>
    </r>
    <r>
      <rPr>
        <b/>
        <sz val="12"/>
        <rFont val="Times New Roman"/>
        <family val="1"/>
        <charset val="186"/>
      </rPr>
      <t xml:space="preserve"> Latvijas Zaļā partija</t>
    </r>
    <r>
      <rPr>
        <sz val="12"/>
        <rFont val="Times New Roman"/>
        <family val="1"/>
        <charset val="186"/>
      </rPr>
      <t xml:space="preserve">:    telpu noma pasākumiem - 6667,92; apskaņošanas pakalpojumi pasākumos - 705; pasākuma organizēšana un vadīšana - 665,50; kafijas pauzes un ēdināšanas pakalpojumi - 9451,57; juridiskie pakalpojumi - 5640.   </t>
    </r>
    <r>
      <rPr>
        <b/>
        <sz val="12"/>
        <rFont val="Times New Roman"/>
        <family val="1"/>
        <charset val="186"/>
      </rPr>
      <t>Latvijas Reģionu Apvienība:</t>
    </r>
    <r>
      <rPr>
        <sz val="12"/>
        <rFont val="Times New Roman"/>
        <family val="1"/>
        <charset val="186"/>
      </rPr>
      <t xml:space="preserve">  kongresa organizēšana, filmēšana, telpas, tehniskais nodrošinājums - 9761,95; pasākumu telpu noma un naktsmītnes - 5550; pasākumu skatuve, apskaņošana, vadīšana 4894,92;  ēdināšanas pakalpojumi kongresā - 5000; viesmīlības, ēdināšanas pakalpojumi Ziemassvētku ballē 4441; ēdināšanas pakalpojumi citos pasākumos - 1021,20; pasākumu foto, video pakalpojumi - 890,17; baneri - 465,85; mediju treniņš - 450; biedru nauda organizācijā - 20</t>
    </r>
  </si>
  <si>
    <r>
      <rPr>
        <b/>
        <sz val="12"/>
        <rFont val="Times New Roman"/>
        <family val="1"/>
        <charset val="186"/>
      </rPr>
      <t>APVIENOTAIS SARAKSTS::</t>
    </r>
    <r>
      <rPr>
        <sz val="12"/>
        <rFont val="Times New Roman"/>
        <family val="1"/>
        <charset val="186"/>
      </rPr>
      <t xml:space="preserve"> priekšvēlēšanu aģitācija - 280723,26; reklāma presē - 21448,29; digitālā marketinga pakalpojums - 12239,14. </t>
    </r>
    <r>
      <rPr>
        <b/>
        <sz val="12"/>
        <rFont val="Times New Roman"/>
        <family val="1"/>
        <charset val="186"/>
      </rPr>
      <t xml:space="preserve"> Latvijas Zaļā partija:</t>
    </r>
    <r>
      <rPr>
        <sz val="12"/>
        <rFont val="Times New Roman"/>
        <family val="1"/>
        <charset val="186"/>
      </rPr>
      <t xml:space="preserve">  reklāmas materiālu piegāde - 1926,96; kartiņas - 2083,62; mājaslapas un sociālo tīklu satura veidošana - 1333,33. </t>
    </r>
    <r>
      <rPr>
        <b/>
        <sz val="12"/>
        <rFont val="Times New Roman"/>
        <family val="1"/>
        <charset val="186"/>
      </rPr>
      <t xml:space="preserve"> Latvijas Reģionu Apvienība:</t>
    </r>
    <r>
      <rPr>
        <sz val="12"/>
        <rFont val="Times New Roman"/>
        <family val="1"/>
        <charset val="186"/>
      </rPr>
      <t xml:space="preserve"> digitālā marketinga pakalpojums - 6655; reklāmas raksts 360,22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</si>
</sst>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6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1"/>
      <color theme="10"/>
      <name val="Calibri"/>
      <family val="2"/>
      <charset val="1"/>
    </font>
    <font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rgb="FF00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164" fontId="3" fillId="2" borderId="6" xfId="0" applyNumberFormat="1" applyFont="1" applyFill="1" applyBorder="1" applyAlignment="1">
      <alignment horizontal="center" wrapText="1"/>
    </xf>
    <xf numFmtId="10" fontId="3" fillId="2" borderId="6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 wrapText="1"/>
    </xf>
    <xf numFmtId="10" fontId="6" fillId="2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" fontId="3" fillId="5" borderId="6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 wrapText="1"/>
    </xf>
    <xf numFmtId="10" fontId="2" fillId="5" borderId="6" xfId="0" applyNumberFormat="1" applyFont="1" applyFill="1" applyBorder="1" applyAlignment="1">
      <alignment horizontal="center"/>
    </xf>
    <xf numFmtId="10" fontId="3" fillId="5" borderId="6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3" fillId="2" borderId="6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/>
    </xf>
    <xf numFmtId="10" fontId="3" fillId="2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4" borderId="2" xfId="1" applyFont="1" applyFill="1" applyBorder="1" applyAlignment="1" applyProtection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164" fontId="4" fillId="5" borderId="6" xfId="0" applyNumberFormat="1" applyFont="1" applyFill="1" applyBorder="1" applyAlignment="1">
      <alignment horizontal="center" wrapText="1"/>
    </xf>
    <xf numFmtId="164" fontId="2" fillId="5" borderId="6" xfId="0" applyNumberFormat="1" applyFont="1" applyFill="1" applyBorder="1" applyAlignment="1">
      <alignment horizontal="center" wrapText="1"/>
    </xf>
    <xf numFmtId="164" fontId="6" fillId="2" borderId="6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1" fillId="0" borderId="0" xfId="0" applyFont="1" applyAlignment="1">
      <alignment horizontal="right" wrapText="1"/>
    </xf>
    <xf numFmtId="0" fontId="4" fillId="3" borderId="1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v2022.cvk.lv/pub/velesanu-rezultati/kandidatu-saraksti/attistibai-pa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v2022.cvk.lv/pub/velesanu-rezultati/kandidatu-saraksti/attistibai-p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698B-0728-4634-A880-11C68111B263}">
  <dimension ref="A1:V21"/>
  <sheetViews>
    <sheetView tabSelected="1" zoomScaleNormal="100" zoomScaleSheetLayoutView="100" workbookViewId="0">
      <selection activeCell="O13" sqref="O13"/>
    </sheetView>
  </sheetViews>
  <sheetFormatPr defaultColWidth="8.7109375" defaultRowHeight="15" x14ac:dyDescent="0.25"/>
  <cols>
    <col min="1" max="1" width="8.7109375" style="32" bestFit="1" customWidth="1"/>
    <col min="2" max="2" width="33.85546875" style="32" customWidth="1"/>
    <col min="3" max="3" width="17.85546875" style="33" bestFit="1" customWidth="1"/>
    <col min="4" max="4" width="17.28515625" style="33" customWidth="1"/>
    <col min="5" max="5" width="14" style="33" customWidth="1"/>
    <col min="6" max="6" width="23.7109375" style="33" bestFit="1" customWidth="1"/>
    <col min="7" max="7" width="14.140625" style="33" bestFit="1" customWidth="1"/>
    <col min="8" max="8" width="17.7109375" style="33" bestFit="1" customWidth="1"/>
    <col min="9" max="9" width="18.140625" style="32" bestFit="1" customWidth="1"/>
    <col min="10" max="10" width="34.7109375" style="32" bestFit="1" customWidth="1"/>
    <col min="11" max="1016" width="8.7109375" style="32"/>
    <col min="1017" max="1017" width="11.5703125" style="32" customWidth="1"/>
    <col min="1018" max="16384" width="8.7109375" style="32"/>
  </cols>
  <sheetData>
    <row r="1" spans="1:10" x14ac:dyDescent="0.25">
      <c r="A1" s="58" t="s">
        <v>5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1" customFormat="1" ht="15.75" x14ac:dyDescent="0.25">
      <c r="A2" s="65" t="s">
        <v>13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s="26" customFormat="1" ht="47.25" x14ac:dyDescent="0.25">
      <c r="A3" s="61" t="s">
        <v>0</v>
      </c>
      <c r="B3" s="59" t="s">
        <v>11</v>
      </c>
      <c r="C3" s="59" t="s">
        <v>4</v>
      </c>
      <c r="D3" s="22"/>
      <c r="E3" s="23"/>
      <c r="F3" s="24" t="s">
        <v>12</v>
      </c>
      <c r="G3" s="23"/>
      <c r="H3" s="23"/>
      <c r="I3" s="23"/>
      <c r="J3" s="25"/>
    </row>
    <row r="4" spans="1:10" s="30" customFormat="1" ht="171.75" x14ac:dyDescent="0.25">
      <c r="A4" s="62"/>
      <c r="B4" s="60"/>
      <c r="C4" s="60"/>
      <c r="D4" s="27" t="s">
        <v>6</v>
      </c>
      <c r="E4" s="27" t="s">
        <v>1</v>
      </c>
      <c r="F4" s="28" t="s">
        <v>7</v>
      </c>
      <c r="G4" s="27" t="s">
        <v>1</v>
      </c>
      <c r="H4" s="27" t="s">
        <v>8</v>
      </c>
      <c r="I4" s="27" t="s">
        <v>2</v>
      </c>
      <c r="J4" s="29" t="s">
        <v>9</v>
      </c>
    </row>
    <row r="5" spans="1:10" s="12" customFormat="1" ht="147.75" customHeight="1" x14ac:dyDescent="0.25">
      <c r="A5" s="13">
        <v>1</v>
      </c>
      <c r="B5" s="14" t="s">
        <v>10</v>
      </c>
      <c r="C5" s="1">
        <v>992000</v>
      </c>
      <c r="D5" s="1">
        <v>347633.84</v>
      </c>
      <c r="E5" s="2">
        <f t="shared" ref="E5:E15" si="0">D5/C5</f>
        <v>0.35043733870967747</v>
      </c>
      <c r="F5" s="1">
        <v>222260.34</v>
      </c>
      <c r="G5" s="2">
        <f t="shared" ref="G5:G15" si="1">F5/C5</f>
        <v>0.22405276209677419</v>
      </c>
      <c r="H5" s="1">
        <v>205063.14</v>
      </c>
      <c r="I5" s="2">
        <f t="shared" ref="I5:I15" si="2">H5/C5</f>
        <v>0.20671687500000002</v>
      </c>
      <c r="J5" s="3">
        <f t="shared" ref="J5:J15" si="3">D5+F5+H5</f>
        <v>774957.32000000007</v>
      </c>
    </row>
    <row r="6" spans="1:10" s="12" customFormat="1" ht="15.75" x14ac:dyDescent="0.25">
      <c r="A6" s="13">
        <v>2</v>
      </c>
      <c r="B6" s="14" t="s">
        <v>53</v>
      </c>
      <c r="C6" s="9">
        <v>796045.28</v>
      </c>
      <c r="D6" s="1">
        <v>294626.01</v>
      </c>
      <c r="E6" s="2">
        <f t="shared" si="0"/>
        <v>0.37011212477762573</v>
      </c>
      <c r="F6" s="1">
        <v>53471.14</v>
      </c>
      <c r="G6" s="2">
        <f t="shared" si="1"/>
        <v>6.7170978012708021E-2</v>
      </c>
      <c r="H6" s="1">
        <v>109899.77</v>
      </c>
      <c r="I6" s="4">
        <f t="shared" si="2"/>
        <v>0.13805718438529024</v>
      </c>
      <c r="J6" s="5">
        <f t="shared" si="3"/>
        <v>457996.92000000004</v>
      </c>
    </row>
    <row r="7" spans="1:10" s="12" customFormat="1" ht="47.25" x14ac:dyDescent="0.25">
      <c r="A7" s="13">
        <v>3</v>
      </c>
      <c r="B7" s="44" t="s">
        <v>54</v>
      </c>
      <c r="C7" s="9">
        <v>700141.2</v>
      </c>
      <c r="D7" s="1">
        <f>63808.95+8159.88+50146.47</f>
        <v>122115.3</v>
      </c>
      <c r="E7" s="2">
        <f t="shared" si="0"/>
        <v>0.1744152465245582</v>
      </c>
      <c r="F7" s="10">
        <v>93207.85</v>
      </c>
      <c r="G7" s="2">
        <f t="shared" si="1"/>
        <v>0.13312721776693046</v>
      </c>
      <c r="H7" s="1">
        <v>326769.82</v>
      </c>
      <c r="I7" s="2">
        <f t="shared" si="2"/>
        <v>0.46671988450329738</v>
      </c>
      <c r="J7" s="3">
        <f t="shared" si="3"/>
        <v>542092.97</v>
      </c>
    </row>
    <row r="8" spans="1:10" s="12" customFormat="1" ht="31.5" x14ac:dyDescent="0.25">
      <c r="A8" s="43">
        <v>4</v>
      </c>
      <c r="B8" s="14" t="s">
        <v>55</v>
      </c>
      <c r="C8" s="9">
        <v>666063.52</v>
      </c>
      <c r="D8" s="1">
        <v>171936.26</v>
      </c>
      <c r="E8" s="2">
        <f t="shared" si="0"/>
        <v>0.25813793255033696</v>
      </c>
      <c r="F8" s="1">
        <v>106668.76</v>
      </c>
      <c r="G8" s="2">
        <f t="shared" si="1"/>
        <v>0.16014802912490989</v>
      </c>
      <c r="H8" s="1">
        <v>47780.41</v>
      </c>
      <c r="I8" s="2">
        <f t="shared" si="2"/>
        <v>7.1735515555633497E-2</v>
      </c>
      <c r="J8" s="3">
        <f t="shared" si="3"/>
        <v>326385.43000000005</v>
      </c>
    </row>
    <row r="9" spans="1:10" s="12" customFormat="1" ht="15.75" x14ac:dyDescent="0.25">
      <c r="A9" s="13">
        <v>5</v>
      </c>
      <c r="B9" s="14" t="s">
        <v>61</v>
      </c>
      <c r="C9" s="9">
        <v>470897.44</v>
      </c>
      <c r="D9" s="10">
        <v>180651.8</v>
      </c>
      <c r="E9" s="2">
        <f t="shared" si="0"/>
        <v>0.38363300509767051</v>
      </c>
      <c r="F9" s="1">
        <v>25884.21</v>
      </c>
      <c r="G9" s="2">
        <f t="shared" si="1"/>
        <v>5.4967829088219296E-2</v>
      </c>
      <c r="H9" s="1">
        <v>246095.61</v>
      </c>
      <c r="I9" s="2">
        <f t="shared" si="2"/>
        <v>0.52260978526449409</v>
      </c>
      <c r="J9" s="3">
        <f t="shared" si="3"/>
        <v>452631.62</v>
      </c>
    </row>
    <row r="10" spans="1:10" s="15" customFormat="1" ht="15.75" x14ac:dyDescent="0.25">
      <c r="A10" s="13">
        <v>6</v>
      </c>
      <c r="B10" s="16" t="s">
        <v>56</v>
      </c>
      <c r="C10" s="37">
        <v>448548.3</v>
      </c>
      <c r="D10" s="38">
        <v>146245.75</v>
      </c>
      <c r="E10" s="39">
        <f t="shared" si="0"/>
        <v>0.32604236823548322</v>
      </c>
      <c r="F10" s="38">
        <v>42098.12</v>
      </c>
      <c r="G10" s="40">
        <f t="shared" si="1"/>
        <v>9.3854151269774075E-2</v>
      </c>
      <c r="H10" s="38">
        <v>56478.2</v>
      </c>
      <c r="I10" s="40">
        <f t="shared" si="2"/>
        <v>0.1259133074409155</v>
      </c>
      <c r="J10" s="41">
        <f t="shared" si="3"/>
        <v>244822.07</v>
      </c>
    </row>
    <row r="11" spans="1:10" s="12" customFormat="1" ht="15.75" x14ac:dyDescent="0.25">
      <c r="A11" s="13">
        <v>7</v>
      </c>
      <c r="B11" s="14" t="s">
        <v>57</v>
      </c>
      <c r="C11" s="9">
        <v>442244.14</v>
      </c>
      <c r="D11" s="1">
        <v>134680.18</v>
      </c>
      <c r="E11" s="2">
        <f t="shared" si="0"/>
        <v>0.30453807709017916</v>
      </c>
      <c r="F11" s="10">
        <v>68694.880000000005</v>
      </c>
      <c r="G11" s="2">
        <f t="shared" si="1"/>
        <v>0.15533248218958878</v>
      </c>
      <c r="H11" s="3">
        <v>54282.48</v>
      </c>
      <c r="I11" s="2">
        <f t="shared" si="2"/>
        <v>0.12274324313262806</v>
      </c>
      <c r="J11" s="3">
        <f t="shared" si="3"/>
        <v>257657.54</v>
      </c>
    </row>
    <row r="12" spans="1:10" s="12" customFormat="1" ht="15.75" x14ac:dyDescent="0.25">
      <c r="A12" s="13">
        <v>8</v>
      </c>
      <c r="B12" s="44" t="s">
        <v>58</v>
      </c>
      <c r="C12" s="9">
        <v>330518.28000000003</v>
      </c>
      <c r="D12" s="1">
        <v>195557.42</v>
      </c>
      <c r="E12" s="2">
        <f t="shared" si="0"/>
        <v>0.59166899936669159</v>
      </c>
      <c r="F12" s="1">
        <v>66849.06</v>
      </c>
      <c r="G12" s="2">
        <f t="shared" si="1"/>
        <v>0.20225525801477603</v>
      </c>
      <c r="H12" s="1">
        <v>193860.62</v>
      </c>
      <c r="I12" s="2">
        <f t="shared" si="2"/>
        <v>0.58653524398105905</v>
      </c>
      <c r="J12" s="3">
        <f t="shared" si="3"/>
        <v>456267.1</v>
      </c>
    </row>
    <row r="13" spans="1:10" s="12" customFormat="1" ht="15.75" x14ac:dyDescent="0.25">
      <c r="A13" s="13">
        <v>9</v>
      </c>
      <c r="B13" s="42" t="s">
        <v>59</v>
      </c>
      <c r="C13" s="17">
        <v>290055.21999999997</v>
      </c>
      <c r="D13" s="18">
        <v>112417.19</v>
      </c>
      <c r="E13" s="19">
        <f t="shared" si="0"/>
        <v>0.38757168376421569</v>
      </c>
      <c r="F13" s="18">
        <v>30900.9</v>
      </c>
      <c r="G13" s="20">
        <f t="shared" si="1"/>
        <v>0.10653454193997958</v>
      </c>
      <c r="H13" s="18">
        <v>145367.31</v>
      </c>
      <c r="I13" s="20">
        <f t="shared" si="2"/>
        <v>0.50117115630603037</v>
      </c>
      <c r="J13" s="21">
        <f t="shared" si="3"/>
        <v>288685.40000000002</v>
      </c>
    </row>
    <row r="14" spans="1:10" s="12" customFormat="1" ht="15.75" x14ac:dyDescent="0.25">
      <c r="A14" s="13">
        <v>10</v>
      </c>
      <c r="B14" s="14" t="s">
        <v>60</v>
      </c>
      <c r="C14" s="9">
        <v>187365.24</v>
      </c>
      <c r="D14" s="1">
        <v>38438.239999999998</v>
      </c>
      <c r="E14" s="2">
        <f t="shared" si="0"/>
        <v>0.20515139307589816</v>
      </c>
      <c r="F14" s="10">
        <v>53645.7</v>
      </c>
      <c r="G14" s="2">
        <f t="shared" si="1"/>
        <v>0.28631618116572743</v>
      </c>
      <c r="H14" s="1">
        <v>65906.52</v>
      </c>
      <c r="I14" s="2">
        <f t="shared" si="2"/>
        <v>0.3517542528165844</v>
      </c>
      <c r="J14" s="3">
        <f t="shared" si="3"/>
        <v>157990.46000000002</v>
      </c>
    </row>
    <row r="15" spans="1:10" s="12" customFormat="1" ht="15.75" x14ac:dyDescent="0.25">
      <c r="A15" s="13">
        <v>11</v>
      </c>
      <c r="B15" s="14" t="s">
        <v>62</v>
      </c>
      <c r="C15" s="9">
        <v>186287.68</v>
      </c>
      <c r="D15" s="1">
        <f>106206.4+16698+46814.14</f>
        <v>169718.53999999998</v>
      </c>
      <c r="E15" s="2">
        <f t="shared" si="0"/>
        <v>0.91105616860975447</v>
      </c>
      <c r="F15" s="1">
        <f>102703.68-16698</f>
        <v>86005.68</v>
      </c>
      <c r="G15" s="2">
        <f t="shared" si="1"/>
        <v>0.46168206077825436</v>
      </c>
      <c r="H15" s="1">
        <f>85839.06-46814.14</f>
        <v>39024.92</v>
      </c>
      <c r="I15" s="2">
        <f t="shared" si="2"/>
        <v>0.20948739068520258</v>
      </c>
      <c r="J15" s="3">
        <f t="shared" si="3"/>
        <v>294749.13999999996</v>
      </c>
    </row>
    <row r="16" spans="1:10" s="12" customFormat="1" ht="15.75" x14ac:dyDescent="0.25">
      <c r="A16" s="13">
        <v>12</v>
      </c>
      <c r="B16" s="44" t="s">
        <v>63</v>
      </c>
      <c r="C16" s="9">
        <v>165184.74</v>
      </c>
      <c r="D16" s="1">
        <v>22129</v>
      </c>
      <c r="E16" s="2">
        <v>0.13270000000000001</v>
      </c>
      <c r="F16" s="10">
        <v>15831</v>
      </c>
      <c r="G16" s="2">
        <v>9.7100000000000006E-2</v>
      </c>
      <c r="H16" s="1">
        <v>51229</v>
      </c>
      <c r="I16" s="2">
        <v>0.31009999999999999</v>
      </c>
      <c r="J16" s="3">
        <v>89189</v>
      </c>
    </row>
    <row r="17" spans="1:22" s="12" customFormat="1" ht="15.75" x14ac:dyDescent="0.25">
      <c r="A17" s="63" t="s">
        <v>3</v>
      </c>
      <c r="B17" s="64"/>
      <c r="C17" s="7">
        <f>SUM(C5:C16)</f>
        <v>5675351.04</v>
      </c>
      <c r="D17" s="7">
        <f>SUM(D5:D16)</f>
        <v>1936149.53</v>
      </c>
      <c r="E17" s="8">
        <f>D17/C17</f>
        <v>0.34115062070239799</v>
      </c>
      <c r="F17" s="7">
        <f>SUM(F5:F16)</f>
        <v>865517.64000000013</v>
      </c>
      <c r="G17" s="8">
        <f>F17/C17</f>
        <v>0.1525046880624322</v>
      </c>
      <c r="H17" s="7">
        <f>SUM(H5:H16)</f>
        <v>1541757.7999999998</v>
      </c>
      <c r="I17" s="8">
        <f>H17/C17</f>
        <v>0.2716585792021774</v>
      </c>
      <c r="J17" s="7">
        <f>SUM(J5:J16)</f>
        <v>4343424.97</v>
      </c>
    </row>
    <row r="18" spans="1:22" x14ac:dyDescent="0.25">
      <c r="D18" s="34"/>
      <c r="E18" s="34"/>
      <c r="F18" s="34"/>
      <c r="G18" s="34"/>
      <c r="H18" s="34"/>
      <c r="I18" s="35"/>
      <c r="J18" s="31"/>
    </row>
    <row r="19" spans="1:22" x14ac:dyDescent="0.25">
      <c r="B19" s="33"/>
      <c r="J19" s="36"/>
    </row>
    <row r="21" spans="1:22" ht="15.75" x14ac:dyDescent="0.25">
      <c r="N21" s="6"/>
      <c r="O21" s="7"/>
      <c r="P21" s="7"/>
      <c r="Q21" s="8"/>
      <c r="R21" s="7"/>
      <c r="S21" s="8"/>
      <c r="T21" s="7"/>
      <c r="U21" s="8"/>
      <c r="V21" s="7"/>
    </row>
  </sheetData>
  <sheetProtection algorithmName="SHA-512" hashValue="5nyjFiZ6Q6f5j01DULAb2NgiTmkHqu0Qba8WsqDSdSQCJlYr5XViZf6SHWPzBcSjTRhmidf4rLXlo4rzjZ8A1g==" saltValue="4frSs+M/ntBoPVKhdz5K2g==" spinCount="100000" sheet="1" objects="1" scenarios="1"/>
  <autoFilter ref="B4:J4" xr:uid="{1BC6698B-0728-4634-A880-11C68111B263}">
    <sortState xmlns:xlrd2="http://schemas.microsoft.com/office/spreadsheetml/2017/richdata2" ref="B6:J17">
      <sortCondition descending="1" ref="C4"/>
    </sortState>
  </autoFilter>
  <mergeCells count="6">
    <mergeCell ref="A1:J1"/>
    <mergeCell ref="B3:B4"/>
    <mergeCell ref="C3:C4"/>
    <mergeCell ref="A3:A4"/>
    <mergeCell ref="A17:B17"/>
    <mergeCell ref="A2:J2"/>
  </mergeCells>
  <hyperlinks>
    <hyperlink ref="B13" r:id="rId1" display="PLI (PPA) [līdz 07.07.2023. Attīstībai/Par!]" xr:uid="{B563EB36-BED5-4DD8-BE89-71E50A4A6AFE}"/>
  </hyperlinks>
  <pageMargins left="0.70866141732283472" right="0.70866141732283472" top="0.74803149606299213" bottom="0.74803149606299213" header="0.31496062992125984" footer="0.31496062992125984"/>
  <pageSetup paperSize="9" scale="3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8CDB-B41F-4576-9999-3CC0A19E7E8D}">
  <dimension ref="A1:J20"/>
  <sheetViews>
    <sheetView topLeftCell="A7" zoomScale="50" zoomScaleNormal="50" workbookViewId="0">
      <selection activeCell="A7" sqref="A7:XFD7"/>
    </sheetView>
  </sheetViews>
  <sheetFormatPr defaultColWidth="8.7109375" defaultRowHeight="15" x14ac:dyDescent="0.25"/>
  <cols>
    <col min="1" max="1" width="8.7109375" style="32"/>
    <col min="2" max="2" width="102.28515625" style="32" customWidth="1"/>
    <col min="3" max="3" width="17.85546875" style="33" bestFit="1" customWidth="1"/>
    <col min="4" max="4" width="17.28515625" style="33" customWidth="1"/>
    <col min="5" max="5" width="77.28515625" style="53" bestFit="1" customWidth="1"/>
    <col min="6" max="6" width="23.7109375" style="33" bestFit="1" customWidth="1"/>
    <col min="7" max="7" width="83.140625" style="32" bestFit="1" customWidth="1"/>
    <col min="8" max="8" width="17.7109375" style="33" bestFit="1" customWidth="1"/>
    <col min="9" max="9" width="73.7109375" style="32" bestFit="1" customWidth="1"/>
    <col min="10" max="10" width="34.7109375" style="32" bestFit="1" customWidth="1"/>
    <col min="11" max="1013" width="8.7109375" style="32"/>
    <col min="1014" max="1014" width="11.5703125" style="32" customWidth="1"/>
    <col min="1015" max="16384" width="8.7109375" style="32"/>
  </cols>
  <sheetData>
    <row r="1" spans="1:10" x14ac:dyDescent="0.25">
      <c r="A1" s="58" t="s">
        <v>14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11" customFormat="1" ht="15.75" x14ac:dyDescent="0.25">
      <c r="A2" s="65" t="s">
        <v>52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s="26" customFormat="1" ht="15.75" x14ac:dyDescent="0.25">
      <c r="A3" s="61" t="s">
        <v>0</v>
      </c>
      <c r="B3" s="59" t="s">
        <v>11</v>
      </c>
      <c r="C3" s="59" t="s">
        <v>4</v>
      </c>
      <c r="D3" s="69" t="s">
        <v>6</v>
      </c>
      <c r="E3" s="23"/>
      <c r="F3" s="24" t="s">
        <v>15</v>
      </c>
      <c r="G3" s="24"/>
      <c r="H3" s="23"/>
      <c r="I3" s="23"/>
      <c r="J3" s="25"/>
    </row>
    <row r="4" spans="1:10" s="30" customFormat="1" ht="171.75" x14ac:dyDescent="0.25">
      <c r="A4" s="62"/>
      <c r="B4" s="60"/>
      <c r="C4" s="60"/>
      <c r="D4" s="70"/>
      <c r="E4" s="27" t="s">
        <v>16</v>
      </c>
      <c r="F4" s="28" t="s">
        <v>7</v>
      </c>
      <c r="G4" s="28" t="s">
        <v>16</v>
      </c>
      <c r="H4" s="27" t="s">
        <v>8</v>
      </c>
      <c r="I4" s="27" t="s">
        <v>16</v>
      </c>
      <c r="J4" s="29" t="s">
        <v>9</v>
      </c>
    </row>
    <row r="5" spans="1:10" s="12" customFormat="1" ht="344.25" customHeight="1" x14ac:dyDescent="0.25">
      <c r="A5" s="13">
        <v>1</v>
      </c>
      <c r="B5" s="14" t="s">
        <v>35</v>
      </c>
      <c r="C5" s="1">
        <v>992000</v>
      </c>
      <c r="D5" s="1">
        <v>347633.84</v>
      </c>
      <c r="E5" s="1" t="s">
        <v>36</v>
      </c>
      <c r="F5" s="1">
        <v>222260.34</v>
      </c>
      <c r="G5" s="1" t="s">
        <v>37</v>
      </c>
      <c r="H5" s="1">
        <v>205063.14</v>
      </c>
      <c r="I5" s="1" t="s">
        <v>38</v>
      </c>
      <c r="J5" s="3">
        <f t="shared" ref="J5:J15" si="0">D5+F5+H5</f>
        <v>774957.32000000007</v>
      </c>
    </row>
    <row r="6" spans="1:10" s="12" customFormat="1" ht="157.5" x14ac:dyDescent="0.25">
      <c r="A6" s="13">
        <v>2</v>
      </c>
      <c r="B6" s="14" t="s">
        <v>53</v>
      </c>
      <c r="C6" s="9">
        <v>796045.28</v>
      </c>
      <c r="D6" s="1">
        <v>294626.01</v>
      </c>
      <c r="E6" s="1" t="s">
        <v>32</v>
      </c>
      <c r="F6" s="1">
        <v>53471.14</v>
      </c>
      <c r="G6" s="1" t="s">
        <v>33</v>
      </c>
      <c r="H6" s="1">
        <v>109899.77</v>
      </c>
      <c r="I6" s="49" t="s">
        <v>34</v>
      </c>
      <c r="J6" s="5">
        <f t="shared" si="0"/>
        <v>457996.92000000004</v>
      </c>
    </row>
    <row r="7" spans="1:10" s="12" customFormat="1" ht="220.5" x14ac:dyDescent="0.25">
      <c r="A7" s="13">
        <v>3</v>
      </c>
      <c r="B7" s="44" t="s">
        <v>54</v>
      </c>
      <c r="C7" s="9">
        <v>700141.2</v>
      </c>
      <c r="D7" s="1">
        <f>63808.95+8159.88+50146.47</f>
        <v>122115.3</v>
      </c>
      <c r="E7" s="1" t="s">
        <v>39</v>
      </c>
      <c r="F7" s="10">
        <v>93207.85</v>
      </c>
      <c r="G7" s="1" t="s">
        <v>64</v>
      </c>
      <c r="H7" s="1">
        <v>326769.82</v>
      </c>
      <c r="I7" s="1" t="s">
        <v>65</v>
      </c>
      <c r="J7" s="3">
        <f t="shared" si="0"/>
        <v>542092.97</v>
      </c>
    </row>
    <row r="8" spans="1:10" s="12" customFormat="1" ht="63" x14ac:dyDescent="0.25">
      <c r="A8" s="43">
        <v>4</v>
      </c>
      <c r="B8" s="14" t="s">
        <v>55</v>
      </c>
      <c r="C8" s="9">
        <v>666063.52</v>
      </c>
      <c r="D8" s="1">
        <v>171936.26</v>
      </c>
      <c r="E8" s="1" t="s">
        <v>29</v>
      </c>
      <c r="F8" s="1">
        <v>106668.76</v>
      </c>
      <c r="G8" s="1" t="s">
        <v>30</v>
      </c>
      <c r="H8" s="1">
        <v>47780.41</v>
      </c>
      <c r="I8" s="1" t="s">
        <v>31</v>
      </c>
      <c r="J8" s="3">
        <f t="shared" si="0"/>
        <v>326385.43000000005</v>
      </c>
    </row>
    <row r="9" spans="1:10" s="12" customFormat="1" ht="94.5" x14ac:dyDescent="0.25">
      <c r="A9" s="13">
        <v>5</v>
      </c>
      <c r="B9" s="14" t="s">
        <v>61</v>
      </c>
      <c r="C9" s="9">
        <v>470897.44</v>
      </c>
      <c r="D9" s="10">
        <v>180651.8</v>
      </c>
      <c r="E9" s="1" t="s">
        <v>20</v>
      </c>
      <c r="F9" s="1">
        <v>25884.21</v>
      </c>
      <c r="G9" s="1" t="s">
        <v>21</v>
      </c>
      <c r="H9" s="1">
        <v>246095.61</v>
      </c>
      <c r="I9" s="1" t="s">
        <v>22</v>
      </c>
      <c r="J9" s="3">
        <f t="shared" si="0"/>
        <v>452631.62</v>
      </c>
    </row>
    <row r="10" spans="1:10" s="15" customFormat="1" ht="94.5" x14ac:dyDescent="0.25">
      <c r="A10" s="13">
        <v>6</v>
      </c>
      <c r="B10" s="45" t="s">
        <v>56</v>
      </c>
      <c r="C10" s="37">
        <v>448548.3</v>
      </c>
      <c r="D10" s="38">
        <v>146245.75</v>
      </c>
      <c r="E10" s="51" t="s">
        <v>49</v>
      </c>
      <c r="F10" s="38">
        <v>42098.12</v>
      </c>
      <c r="G10" s="54" t="s">
        <v>50</v>
      </c>
      <c r="H10" s="38">
        <v>56478.2</v>
      </c>
      <c r="I10" s="55" t="s">
        <v>51</v>
      </c>
      <c r="J10" s="41">
        <f t="shared" si="0"/>
        <v>244822.07</v>
      </c>
    </row>
    <row r="11" spans="1:10" s="12" customFormat="1" ht="63" x14ac:dyDescent="0.25">
      <c r="A11" s="13">
        <v>7</v>
      </c>
      <c r="B11" s="14" t="s">
        <v>57</v>
      </c>
      <c r="C11" s="9">
        <v>442244.14</v>
      </c>
      <c r="D11" s="1">
        <v>134680.18</v>
      </c>
      <c r="E11" s="1" t="s">
        <v>40</v>
      </c>
      <c r="F11" s="10">
        <v>68694.880000000005</v>
      </c>
      <c r="G11" s="1" t="s">
        <v>41</v>
      </c>
      <c r="H11" s="3">
        <v>54282.48</v>
      </c>
      <c r="I11" s="50" t="s">
        <v>42</v>
      </c>
      <c r="J11" s="3">
        <f t="shared" si="0"/>
        <v>257657.54</v>
      </c>
    </row>
    <row r="12" spans="1:10" s="12" customFormat="1" ht="173.25" x14ac:dyDescent="0.25">
      <c r="A12" s="13">
        <v>8</v>
      </c>
      <c r="B12" s="44" t="s">
        <v>58</v>
      </c>
      <c r="C12" s="9">
        <v>330518.28000000003</v>
      </c>
      <c r="D12" s="1">
        <v>195557.42</v>
      </c>
      <c r="E12" s="1" t="s">
        <v>17</v>
      </c>
      <c r="F12" s="1">
        <v>66849.06</v>
      </c>
      <c r="G12" s="1" t="s">
        <v>18</v>
      </c>
      <c r="H12" s="1">
        <v>193860.62</v>
      </c>
      <c r="I12" s="1" t="s">
        <v>19</v>
      </c>
      <c r="J12" s="3">
        <f t="shared" si="0"/>
        <v>456267.1</v>
      </c>
    </row>
    <row r="13" spans="1:10" s="12" customFormat="1" ht="110.25" x14ac:dyDescent="0.25">
      <c r="A13" s="13">
        <v>9</v>
      </c>
      <c r="B13" s="42" t="s">
        <v>59</v>
      </c>
      <c r="C13" s="17">
        <v>290055.21999999997</v>
      </c>
      <c r="D13" s="18">
        <v>112417.19</v>
      </c>
      <c r="E13" s="46" t="s">
        <v>26</v>
      </c>
      <c r="F13" s="18">
        <v>30900.9</v>
      </c>
      <c r="G13" s="47" t="s">
        <v>27</v>
      </c>
      <c r="H13" s="18">
        <v>145367.31</v>
      </c>
      <c r="I13" s="48" t="s">
        <v>28</v>
      </c>
      <c r="J13" s="21">
        <f t="shared" si="0"/>
        <v>288685.40000000002</v>
      </c>
    </row>
    <row r="14" spans="1:10" s="12" customFormat="1" ht="63" x14ac:dyDescent="0.25">
      <c r="A14" s="13">
        <v>10</v>
      </c>
      <c r="B14" s="14" t="s">
        <v>60</v>
      </c>
      <c r="C14" s="9">
        <v>187365.24</v>
      </c>
      <c r="D14" s="1">
        <v>38438.239999999998</v>
      </c>
      <c r="E14" s="1" t="s">
        <v>43</v>
      </c>
      <c r="F14" s="10">
        <v>53645.7</v>
      </c>
      <c r="G14" s="1" t="s">
        <v>44</v>
      </c>
      <c r="H14" s="1">
        <v>65906.52</v>
      </c>
      <c r="I14" s="1" t="s">
        <v>45</v>
      </c>
      <c r="J14" s="3">
        <f t="shared" si="0"/>
        <v>157990.46000000002</v>
      </c>
    </row>
    <row r="15" spans="1:10" s="12" customFormat="1" ht="47.25" x14ac:dyDescent="0.25">
      <c r="A15" s="13">
        <v>11</v>
      </c>
      <c r="B15" s="14" t="s">
        <v>62</v>
      </c>
      <c r="C15" s="9">
        <v>186287.68</v>
      </c>
      <c r="D15" s="1">
        <f>106206.4+16698+46814.14</f>
        <v>169718.53999999998</v>
      </c>
      <c r="E15" s="1" t="s">
        <v>23</v>
      </c>
      <c r="F15" s="1">
        <f>102703.68-16698</f>
        <v>86005.68</v>
      </c>
      <c r="G15" s="1" t="s">
        <v>24</v>
      </c>
      <c r="H15" s="1">
        <f>85839.06-46814.14</f>
        <v>39024.92</v>
      </c>
      <c r="I15" s="1" t="s">
        <v>25</v>
      </c>
      <c r="J15" s="3">
        <f t="shared" si="0"/>
        <v>294749.13999999996</v>
      </c>
    </row>
    <row r="16" spans="1:10" s="12" customFormat="1" ht="47.25" x14ac:dyDescent="0.25">
      <c r="A16" s="13">
        <v>12</v>
      </c>
      <c r="B16" s="44" t="s">
        <v>63</v>
      </c>
      <c r="C16" s="9">
        <v>165184.74</v>
      </c>
      <c r="D16" s="1">
        <v>22129</v>
      </c>
      <c r="E16" s="1" t="s">
        <v>46</v>
      </c>
      <c r="F16" s="10">
        <v>15831</v>
      </c>
      <c r="G16" s="1" t="s">
        <v>47</v>
      </c>
      <c r="H16" s="1">
        <v>51229</v>
      </c>
      <c r="I16" s="1" t="s">
        <v>48</v>
      </c>
      <c r="J16" s="3">
        <v>89189</v>
      </c>
    </row>
    <row r="17" spans="1:10" s="12" customFormat="1" ht="15.75" x14ac:dyDescent="0.25">
      <c r="A17" s="67" t="s">
        <v>3</v>
      </c>
      <c r="B17" s="68"/>
      <c r="C17" s="7">
        <f>SUM(C5:C16)</f>
        <v>5675351.04</v>
      </c>
      <c r="D17" s="7">
        <f>SUM(D5:D16)</f>
        <v>1936149.53</v>
      </c>
      <c r="E17" s="7"/>
      <c r="F17" s="7">
        <f>SUM(F5:F16)</f>
        <v>865517.64000000013</v>
      </c>
      <c r="G17" s="7"/>
      <c r="H17" s="56">
        <f>SUM(H5:H16)</f>
        <v>1541757.7999999998</v>
      </c>
      <c r="I17" s="57"/>
      <c r="J17" s="56">
        <f>SUM(J5:J16)</f>
        <v>4343424.97</v>
      </c>
    </row>
    <row r="18" spans="1:10" s="12" customFormat="1" ht="15.75" x14ac:dyDescent="0.25"/>
    <row r="19" spans="1:10" x14ac:dyDescent="0.25">
      <c r="D19" s="34"/>
      <c r="E19" s="52"/>
      <c r="F19" s="34"/>
      <c r="G19" s="35"/>
      <c r="H19" s="34"/>
      <c r="I19" s="35"/>
      <c r="J19" s="31"/>
    </row>
    <row r="20" spans="1:10" x14ac:dyDescent="0.25">
      <c r="B20" s="33"/>
      <c r="J20" s="36"/>
    </row>
  </sheetData>
  <mergeCells count="7">
    <mergeCell ref="A17:B17"/>
    <mergeCell ref="A1:J1"/>
    <mergeCell ref="B3:B4"/>
    <mergeCell ref="A3:A4"/>
    <mergeCell ref="A2:J2"/>
    <mergeCell ref="C3:C4"/>
    <mergeCell ref="D3:D4"/>
  </mergeCells>
  <hyperlinks>
    <hyperlink ref="B13" r:id="rId1" display="PLI (PPA) [līdz 07.07.2023. Attīstībai/Par!]" xr:uid="{CD7FF63B-12D1-40DE-94AA-FD7E5770AA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363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Pielikums Nr.1</vt:lpstr>
      <vt:lpstr>Pielikums Nr.2</vt:lpstr>
      <vt:lpstr>'Pielikums Nr.1'!Drukas_apgabals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013</dc:creator>
  <dc:description/>
  <cp:lastModifiedBy>Amīlija Raituma</cp:lastModifiedBy>
  <cp:revision>22</cp:revision>
  <cp:lastPrinted>2025-02-19T14:43:53Z</cp:lastPrinted>
  <dcterms:created xsi:type="dcterms:W3CDTF">2015-06-05T18:19:34Z</dcterms:created>
  <dcterms:modified xsi:type="dcterms:W3CDTF">2025-03-31T10:58:43Z</dcterms:modified>
  <dc:language>lv-LV</dc:language>
</cp:coreProperties>
</file>